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9735"/>
  </bookViews>
  <sheets>
    <sheet name="PRICE SCHEDULE" sheetId="1" r:id="rId1"/>
  </sheets>
  <calcPr calcId="144525"/>
</workbook>
</file>

<file path=xl/calcChain.xml><?xml version="1.0" encoding="utf-8"?>
<calcChain xmlns="http://schemas.openxmlformats.org/spreadsheetml/2006/main">
  <c r="G48" i="1" l="1"/>
  <c r="G49" i="1" s="1"/>
  <c r="G50" i="1" s="1"/>
  <c r="A48" i="1" l="1"/>
  <c r="D49" i="1"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l="1"/>
  <c r="A42" i="1" s="1"/>
</calcChain>
</file>

<file path=xl/comments1.xml><?xml version="1.0" encoding="utf-8"?>
<comments xmlns="http://schemas.openxmlformats.org/spreadsheetml/2006/main">
  <authors>
    <author>Author</author>
  </authors>
  <commentList>
    <comment ref="E48" authorId="0">
      <text>
        <r>
          <rPr>
            <b/>
            <sz val="8"/>
            <color indexed="81"/>
            <rFont val="Tahoma"/>
            <family val="2"/>
          </rPr>
          <t>plase click here to select the option</t>
        </r>
      </text>
    </comment>
  </commentList>
</comments>
</file>

<file path=xl/sharedStrings.xml><?xml version="1.0" encoding="utf-8"?>
<sst xmlns="http://schemas.openxmlformats.org/spreadsheetml/2006/main" count="141" uniqueCount="101">
  <si>
    <r>
      <t xml:space="preserve">NUMBER </t>
    </r>
    <r>
      <rPr>
        <b/>
        <sz val="11"/>
        <color indexed="10"/>
        <rFont val="Arial"/>
        <family val="2"/>
      </rPr>
      <t>#</t>
    </r>
  </si>
  <si>
    <r>
      <t xml:space="preserve">TEXT </t>
    </r>
    <r>
      <rPr>
        <b/>
        <sz val="11"/>
        <color indexed="10"/>
        <rFont val="Arial"/>
        <family val="2"/>
      </rPr>
      <t>#</t>
    </r>
  </si>
  <si>
    <t>NUMBER</t>
  </si>
  <si>
    <t>Item Description</t>
  </si>
  <si>
    <t>Item Code / Make</t>
  </si>
  <si>
    <t>Quantity</t>
  </si>
  <si>
    <t>Units</t>
  </si>
  <si>
    <t xml:space="preserve">Supply, safekeeping, Testing and comissioning of the designed parameters related to fixtures (Like Lux and others ) of approx 22w to 25w Surface Mounted Round downlight with CCT of 4000±500k, Housing Aluminum Extrusion / die cast, with SDCM 5, shall have minium CRI of 80 &amp; PF minimum 0.95 with Cover of translucent PC Diffused optics with full glow for soft down lighting. LED shall be from Cree/Nichia/Philips Lumi Leds/ Osram/Bridgelux/seoul. % THD shall not exceed 10% .surge protection minimum 2.5kv. Long life 50,000@L70. Height of the Fixture shall be maximum 100mm. Lumen package shall be minimum 2200 Lumen keeping 100lumen/watt minimum .Luminaires body screw from any side should not visable . Installation will be arranged by the other contrcator/agency. </t>
  </si>
  <si>
    <t>R6B0002</t>
  </si>
  <si>
    <t>Each</t>
  </si>
  <si>
    <t>Supply, safekeeping, Testing and comissioning of the designed parameters related to fixtures (Like Lux and others ) of approx 16w to 18w Surface Mounted Cylinder downlight with CCT of 4000±500k, Housing Aluminum Extrusion / die cast, SDCM 5, and shall have minium CRI of 80 &amp; PF minimum 0.95 with Cover of translucent PC Diffused optics with full glow for soft down lighting. LED shall be from Cree/Nichia/Philips Lumi Leds/ Osram/Bridgelux/seoul. % THD shall not exceed 10% .surge protection minimum 2.5kv. Long life 50,000@L70. Height of the Fixture shall be maximum 100mm. Lumen package shall be minimum 1600 lumens keeping 100lumen/watt minimum .Luminaires body screw from any side should not visable .</t>
  </si>
  <si>
    <t>R6B0003</t>
  </si>
  <si>
    <t>Supply, safekeeping, Testing and comissioning of the designed parameters related to fixtures (Like Lux and others ) of approx 22w to 25w Surface Mounted Cylinder downlight with CCT of 4000±500k, Housing Aluminum Extrusion / die cast,SDCM 5 and shall have minium CRI of 80 &amp; PF minimum 0.95 with Cover of translucent PC Diffused optics with full glow for soft down lighting. Fixture compliance with Dali dimmable driver. LED shall be from Cree/Nichia/Philips Lumi Leds/ Osram/seoul/bridgelux % THD shall not exceed 10% .surge protection minimum 2.5kv. Long life 50,000@L70. Height of the Fixture shall be maximum 200mm. Lumen package shall be minimum 2200 lumens keeping 100lumen/watt minimum .Luminaires body screw from any side should not visable .</t>
  </si>
  <si>
    <t>R6B0004</t>
  </si>
  <si>
    <t>Supply, safekeeping, Testing and comissioning of the designed parameters related to fixtures (Like Lux and others ) of approx 14w to 18w recessed Mounted downlight with CCT of 4000±500k, Housing Aluminum Extrusion / die cast,SDCM 5 and shall have minium CRI of 80 &amp; PF minimum 0.95 with Cover of translucent PC Diffused optics with full glow for soft down lighting. LED shall be from Cree/Nichia/Philips Lumi Leds/ Osram/bridgelux/seoul. % THD shall not exceed 10% .surge protection minimum 2.5kv. Long life 50,000@L70.  Lumen package shall be minimum 1400 lumens keeping 100 L/watt minimum.</t>
  </si>
  <si>
    <t>R6B0005</t>
  </si>
  <si>
    <t>Supply, safekeeping, Testing and comissioning of the designed parameters related to fixtures (Like Lux and others ) of approx 22w to 25w recessed Mounted  downlight with CCT of 4000±500k, Housing Aluminum Extrusion / die cast, SDCM 5 &amp; shall have minium CRI of 80 &amp; PF minimum 0.95 with Cover of translucent PC Diffused optics with full glow for soft down lighting. LED shall be from Cree/Nichia/Philips Lumi Leds/ Osram/bridgelux/seoul % THD shall not exceed 10% .surge protection minimum 2.5kv. Long life 50,000@L70. Lumen package shall be minimum 2200 lumens keeping 100 L/watt minimum.</t>
  </si>
  <si>
    <t>R6B0006</t>
  </si>
  <si>
    <t>Supply, safekeeping, Testing and comissioning of the designed parameters related to fixtures (Like Lux and others ) of approx 35 to 40W surfaced liner light incl of all required mounting Kit  &amp; CCT 5700±1000k, SDCM 5 and shall have minium CRI of 80 &amp; PF minimum 0.95 with High quality PC/PMMA diffuser  for glare free &amp; uniform light distribution .LED shall be from Cree/Nichia/Philips Lumi Leds/ Osram/bridgelux/seoul. IP 65 protections and moisture proof.   LED shall be from approved make only. % THD shall not exceed 10% .surge protection minimum 2.5kv.Long life 50,000@L70 . Lumen package shall be minimum 3500 lumens keeping  100 L/Watts minimum.</t>
  </si>
  <si>
    <t>R6B0007</t>
  </si>
  <si>
    <t>Supply, safekeeping, Testing and comissioning of the designed parameters related to fixtures (Like Lux and others ) of approx 18 to 24W surface LED Decorative Batten light incl of all required mounting Kit  &amp; CCT 4000±500k, SDCM 5, made of CRCA material &amp; shall have minium CRI of 80 &amp; PF minimum 0.95 with High quality diffuser for glare free &amp; uniform light distribution . LED shall be from approved make only. LED shall be from Cree/Nichia/Philips Lumi Leds/ Osram/seoul/bridgelux, % THD shall not exceed 10% .surge protection minimum 2.5kv.Long life 50,000@L70. Lumen package shall be minimum 1800 lumens keeping 100 L/Watts minimum.</t>
  </si>
  <si>
    <t>R6B0008</t>
  </si>
  <si>
    <t>Supply, safekeeping, Testing and comissioning of the designed parameters related to fixtures (Like Lux and others ) of 9 to 12W -2ft LED  Al batten with high efficiency Led light source having CCT of 4000±500k, SDCM 5, with anti-glare diffuser into a conventional batten with CRI of minimum 80 &amp;PF minimum 0.95,LED shall be from Cree/Nichia/Philips Lumi Leds/ Osram/seoul/bridgelux, % THD shall not exceed 10%. Long life 50,000@L70  and surge protection minimum 2kv.  LED shall be from approved make only. Lumen package shall be minimum 900 lumens keeping 100 L/Watts minimum.</t>
  </si>
  <si>
    <t>R6B0009</t>
  </si>
  <si>
    <t>Supply, safekeeping, Testing and comissioning of the designed parameters related to fixtures (Like Lux and others ) of approx 9 to 11W surfaced mounted wall light  &amp; CCT 5700±1000k, shall have minium CRI of 80 &amp; PF minimum 0.95, SDCM 5, with epoxy white powder coated die cast aluminimim housing with PC diffuser. IP 65 protections and moisture proof.  LED shall be from approved make only.   LED shall be from Cree/Nichia/Philips Lumi Leds/ Osram/seoul/bridgelux, % THD shall not exceed 10% .surge protection minimum 2.5kv.Long life 50,000@L70 . Lumen package shall be minimum 900 lumens keeping 100L/Watts minimum.</t>
  </si>
  <si>
    <t>R6B0010</t>
  </si>
  <si>
    <t>Supply &amp; Testing of Surface-mounted 10 to 20W LED luminaires for wall mounting. For horizontal or vertical mounting. Length-optimised for tile and mirror dimensions.CCT 4000±500k, SDCM 5 and PC/PMMA diffuser, CRI of minimum 80 &amp; PF minimum 0.9. Luminaire body of extruded aluminium, powder-coated. With integral cable channel on rear for cable routing with offset wall outlets. With end caps flat at front ends.,LED shall be from Cree/Nichia/Philips Lumi Leds/ Osram/seoul/bridgelux, It shall be suitable to mount in wet / uid area IP40 or better. Lumen package shall be minimum 1000 lumens keeping 100L/Watts minimum.% THD shall not exceed 10%.</t>
  </si>
  <si>
    <t>R6B0011</t>
  </si>
  <si>
    <t>Supply, Installation &amp; Testing of LED  10w-15wsurface-mounted luminaire for outdoor areas. Surface-mounted luminaire for outdoor wall, ceiling and floor mounting. with SDCM 7 and symmetrical wide angle light distribution. With glass cover, clear. Luminous efficiency of luminaire minimum 600 lumens keeping 60 lm/W minimum. correlated colour temperature (CCT) 4000±500k, general colour rendering index (CRI) Ra &gt; 80. Mean rated service life L70@50,000 h. &amp; PF minimum 0.95. Luminaire body of extruded aluminium profile and die-cast aluminium components. LED shall be from Cree/Nichia/Philips Lumi Leds/ Osram/seoul/bridgelux,With flush-fitting cover and integral LED unit. , highly weather resistant, powder-coated. Approx Dimensions L : 300 mm, IP66,  IK05. %THD shall not exceed 10%.</t>
  </si>
  <si>
    <t>R6B0012</t>
  </si>
  <si>
    <t>Supply, Installation &amp; Testing of LED  18w-25wsurface-mounted luminaire for outdoor areas. Surface-mounted luminaire for outdoor wall, ceiling and floor mounting. with SDCM 7 and symmetrical wide angle light distribution. With glass cover, clear. Luminous efficiency of luminaire minimum 1080 lumens keeping 60 lm/W minimum. correlated colour temperature (CCT) 4000±500k, general colour rendering index (CRI) Ra &gt; 80. Mean rated service life L70@50,000 h. &amp; PF minimum 0.95. Luminaire body of extruded aluminium profile and die-cast aluminium components. LED shall be from Cree/Nichia/Philips Lumi Leds/ Osram/seoul/bridgelux,With flush-fitting cover and integral LED unit. , highly weather resistant, powder-coated. Approx Dimensions L : 600 mm, IP66,  IK05. % THD shall not exceed 10% .</t>
  </si>
  <si>
    <t>R6B0013</t>
  </si>
  <si>
    <t>Supply, Installation &amp; Testing of LED  30w-45wsurface-mounted luminaire for outdoor areas. Surface-mounted luminaire for outdoor wall, ceiling and floor mounting. with SDCM 7 and symmetrical wide angle light distribution. With glass cover, clear. Luminous efficiency of luminaire minimum 1800 lumens keeping 60 lm/W minimum. correlated colour temperature (CCT) 4000±500k, general colour rendering index (CRI) Ra &gt; 80. Mean rated service life L70@50,000 h. &amp; PF minimum 0.95. Luminaire body of extruded aluminium profile and die-cast aluminium components. LED shall be from Cree/Nichia/Philips Lumi Leds/ Osram/seoul/bridgelux,With flush-fitting cover and integral LED unit. , highly weather resistant, powder-coated. Approx Dimensions L : 1200 mm, IP66,  IK05. % THD shall not exceed 10% .</t>
  </si>
  <si>
    <t>R6B0014</t>
  </si>
  <si>
    <t>Supply, Installation, Testing &amp; commissioning of LED Recessed -mounted  IP67 8w-10wluminaire for outdoor walkover area  With  15*55 DEG Beam angle light distribution. With Optically clear Toughened glass with excellent load bearing capacity.. Luminous efficiency of luminaire minimum 480 lumens keeping 60 lm/W minimum. Light correlated colour temperature (CCT) 4000±500k, SDCM 7 general colour rendering index (CRI) Ra &gt; 80. &amp; PF minimum 0.9. Luminaire body of extruded aluminium profile and die-cast aluminium,LED shall be from Cree/Nichia/Philips Lumi Leds/ Osram/seoul/bridgelux, components. With flush-fitting cover and integral LED unit. Colour of luminaire body anthracite, Approx Length 300mm. % THD shall not exceed 10% .</t>
  </si>
  <si>
    <t>R6B0015</t>
  </si>
  <si>
    <t>Supply, Installation, Testing &amp; commissioning of LED Recessed -mounted  IP67 18w-20wluminaire for outdoor walkover area  With  15*55 DEG Beam angle light distribution. With Optically clear Toughened glass with excellent load bearing capacity.. Luminous efficiency of luminaire minimum 1080 lumens keeping 60 lm/W minimum. Light correlated colour temperature (CCT) 4000±500k, SDCM 7 general colour rendering index (CRI) Ra &gt; 80. &amp; PF minimum 0.9. Luminaire body of extruded aluminium profile and die-cast aluminium,LED shall be from Cree/Nichia/Philips Lumi Leds/ Osram/seoul/bridgelux, components. With flush-fitting cover and integral LED unit. Colour of luminaire body anthracite, Approx Length 600mm % THD shall not exceed 10% .</t>
  </si>
  <si>
    <t>R6B0016</t>
  </si>
  <si>
    <t>Supply &amp; Testing of Outdoor recessed mounted step light of appprox 3 to 8W with IP 65 and highimpact resistance with integrated high efficient LED. 4000±500k, optice systel Asymmetrical light distribution for giving a narrow shaft of light through the slit,to mark passages and walkways. PF minimum 0.9, SDCM 7, with long life 50,000@L70 and minimim 2.5kv surge protection.Front side body color should be black powder coated only. The LED shall be from Cree/Nichia/Philips Lumi Leds/ Osram/bridgelux/seoul. Lumen package shall be minimum 270 lumens keeping 90 L/Watts minimum.% THD shall not exceed 10% .</t>
  </si>
  <si>
    <t>R6B0017</t>
  </si>
  <si>
    <t>Supply, Installation, Testing &amp; Commissioinig of approx 12w to 15W IP67 and high impact resistance Ground Burial Symatrical Light Fixture and Housing made of aluminum housing and heat sink as required. Comes with Stainless steel cover.with CCT of 4000±500k, SDCM 7, Housing Aluminum Diecast, PF minimum 0.9 with toughen glass diffuser. LED shall be from Cree/Nichia/Philips Lumi Leds/ Osram/bridgelux/seoul. % THD shall not exceed 10%. surge protection minimum 3kv. Long life 50,000@L70. Lumen package minimum 1080 lumens keeping 90 L/watt minimum.</t>
  </si>
  <si>
    <t>R6B0018</t>
  </si>
  <si>
    <t>Supply, Installation, Testing &amp; Commissioinig of approx 6w to 12W -IP65 and compact spot light for accent Lighting.  Housing made of aluminum housing and Aluminium heat sink as required.Optical system consisting of clear glass with PC/PMMA lens. with CCT of 4000±500k, SDCM 7, PF minimum 0.9. LED . % THD shall not exceed 10%.LED shall be from Cree/Nichia/Philips Lumi Leds/ Osram/seoul/bridgelux,surge protection minimum 3kv. Long life,Lumen package minimum 540 lumens keeping 90 L/watt minimum.</t>
  </si>
  <si>
    <t>R6B0019</t>
  </si>
  <si>
    <t xml:space="preserve">Supply, Installation, Testing &amp; Commissioinig of high end approx 25 to 40W Wall / pole bracket / floor Mounted Decorative LED Spike Fixture Round in shape projector type, approx dimension of the fixture shall be 200x 275 x 100 mmwith SDCM 7, CCT of 4000±500k, Housing made of Pressure Aluminum Diecast with corrosion resistant powder coating, Minimum IP66, PF minimum 0.95 with heat resistant toughened glass cover. LED shall be from Approved make only. % THD shall not exceed 10% .surge protection minimum 2.5kv. Long life 50,000@L70. Driver shall be Silicon encapsulated mettalic  isolated. Lumen,LED shall be from Cree/Nichia/Philips Lumi Leds/ Osram/seoul/bridgelux, Lumen package shall be minimum 2000 lumens keeping 80 L/Watts minimum. Beam angels shall be available from 10deg to 40 deg, The fixture shall be provided with adequet type of bracket &amp; 3m clear height pole / base to fix on wall / pole / in ground as tree uplighter etc with same MOC &amp; finish. It is prefferable to have make in india fixture &amp; in house facility of mannufacturing driver, powder coating etc with NABL acredated lab since all accessories shall be same in finish &amp; quality. Pole shall be B class GI Pole with Poder coaing same as of fixture, shall have integral junction box with connector &amp; MCBs as required for connection of cables.
</t>
  </si>
  <si>
    <t>R6B0020</t>
  </si>
  <si>
    <t>Supply, Installation, Testing &amp; Commissioinig of approx 15 to 25W Wall Mounted Decorative LED Up down lighter Fixture with CCT of 4000±500k, SDCM 7, Housing made of Pressure Aluminium Diecast with corrosion resistant powder coating, Minimum IP66, PF minimum 0.95 with heat resistant toughened glass cover. LED shall be from Approved make only. % THD shall not exceed 10% .surge protection minimum 2.5kv. Long life 50,000@L70.LED shall be from Cree/Nichia/Philips Lumi Leds/ Osram/seoul/bridgelux, Lumen package shall be minimum 2000 lumens keeping 80 L/Watts minimum. Beam angels shall be available from 10deg to 40 deg, The fixture shall be provided with adequate type of bracket.</t>
  </si>
  <si>
    <t>R6B0021</t>
  </si>
  <si>
    <t>R6B0022</t>
  </si>
  <si>
    <t>Mannufactring, Supply, Shifting, Store, Installation, Testing &amp; Commissioning of 30m High Mast System for Sports Area Lighting as per below details. This item shall include rates for a common 1 no hydrolic ladder system to use between these quantity of 4. 
Manufacturing, supply, of  Hot dip galvanised, polygonal (Minimum 20 edges) 30 M clear from ground high mast shaft in two section suitable for 50 m/sec wind speed as per IS:875 part-III along with head frame, luminaires carriage suitable for up to 40 nos sports flood light luminaires in asymmetrical arrangement and other accessories manufactured in factory. Data- 30 Mt High Mast , Top dia of the mast should be 350mm minimum to 450mm maximum, bottom dia of the mast should be 850mm minimum to 950mm maximum. , Section Thickness -6/6/8 (max.), PCD – between 1000mm to 1200mm.  Supply of raising lowering system comprising double drum winch, 8 mm diameter SS wire rope, trailing cable, connector, integral power tool motor, manual handle, junction box, lightning finial. Wiring material from JB to individual luminaire &amp; MCB etc as required. Supply of foundation bolts manufactured from special steel along with nuts, washers, anchor plate and common template. Size- M36 x 20 nos, 1500 MM long, Anchor &amp; Template Plate PCD- between 1000mm to 1200mm.) Supply of Single Dome LED Aviation Light, LED Fixtures High Mast Supply of 470 to 650 W X 32 to 40 nos per mast LED Flood Light with CCT of 5000 ± 2000 for High Mast. Final Wattage &amp; No of fixture will be decided after receiving dialux inputs for targetting Domestic Level Class 2 athelit ground having 160x90m football + 400m Relay race track outdoor.
SITC of outdoor stand mounted feeder pillar with adequet capacity FP MCB incomer, single dial time switch, adequest capcity FP contactor for the automatic switching of luminaries, power tool control with 2 no contactors and raise lower push button, Incoming and terminals Construction of shallow foundation with M20 or better grade concrete for the highmast considering the safe soil bearing capacity at site as 10 T/sqmtr at 2 metre depth with all materials and labour for all mentioned scope above. Erection of the high mast with the help of suitable tools / machines and plants, wiring of luminaires with all wiring materials like PVC insulated PVC sheathed flexible mast trail cable of suitable copper conductor cores, lugs and all labour.
Specification fixture shall as follow: 
Supplying, Installation, testing &amp; erecting of Flood Light  Rectangle one/two module with lens with single piece  pressure die-cast aluminium housing with extended heat sink ,with constant Current External Driver and Inbuilt Electrical Protection like over/under voltage ,short circuit open circuit ,miswiring. Min IP 66  Ingress Protection for Fixture and IP67 for Driver . Luminaire minimum 51,700 lumens keeping  efficacy minimum 110 Lumens/watt, The driver should be easily maintainable from the rear side and fixture Rotatable for easy aiming. Fixture should be warrantied for 5yrs for 50,000 hrs @ L70 ( LM79 from NABL  accredited Lab to be submitted along with Letter from Manufacturer for the Life class claim of L70 @ 50,000 hrs.) The product should be Manufactured in India (all the Components should be manufactured in India except the Led source which can be imported. PF &gt;=0.9 and THD &lt;10 % The manufacturer should be ISO 9001 -2008 and ISO 14001 -2004 Company with  own  manufacturing  unit , driver manufacturing facility , nano technology powder coating and die cast unit. Driver housing should be made of extruded Aluminium case and Silicon potted to ensure safety against electrical shock risk, also increase the reliability against internal heat and moisture ingress The luminaire should have an internal surge protection of 4KV L-L and 6KV L-N as per IEC 61000-4-5 and provide integrated SPD with 10KV protection. Driver should work continuously up to 320V AC without any failure. The light engine should use Metal Core PCB with high grade Aluminium (AL5052) and should have a thermal conductivity of &gt;2W/mK, The Junction temperature of LED shall be &lt; 85 degree Celsius. Thermal Test Report from NABL approved/accredited lab will be submitted to support the same, Rated Operating Temperature should be 0 deg to + 50 deg C with a relative humidity of 10-95% RH, The Manufacturer Name and Logo should be engraved / Embossed on the housing/body in case of Outdoor Luminaires to allow traceability till the life of the fixture. No sticker will be accepted.
Note - During Installation, required Hydra/Crane is in this item Scope. SITC of GI pipe earthing for High mast with 2.5 M long 40 mm dia GI Pipe including connection to High mast earth terminal with 25 x 3 mm GI flats with all materials and labour. (2nos per mast required) Installation of feeder pillar with connection. Panel Stand grouting civil work includes in this item. 
Supply &amp; Laying of LT Cable from Mast SFP to each High mast Location &amp; Shiffting of material from Store to site with Vehicle shall be in scope of work. However, main power supply to each mast via cable will be provided by client to the location of high mast feeder pillar. Minimum 20% spare feeder to be provided in Himast panel by supplier.</t>
  </si>
  <si>
    <t>R6B0025</t>
  </si>
  <si>
    <t>Each Set</t>
  </si>
  <si>
    <t>Supply, Store, Shifting, Installation, Testing &amp; Commissioining of following DALI based lighting control system including required all misc accessories &amp; supporting items. Components are given below (Note for all DALI related items: This includes providing system architecture for approval as per OEM system requirement; the successful bidder has to co-ordinate for DALI system installtion with existing contractor concerned at the site and in case of any fail, the successful bidder of this DALI system will be sole responsible for its excution without any extra cost.) All equipments shall have 50% spare capacity for future usage.
Supply, Store, Shifting, Installation, Testing &amp; Commissioning of  DIN Rail Infusion Controller. Ethernet enabled / Plug-and-play design / adequet RS-232 ports / RS-485 ports / 120 low voltage stations / Clips on 35mm DIN rail / Built-in USB port / SD Memory Card /Extremely fast processor /Runs on upgradeable internal software. Should have in built access over internet for trouble shooting, maintenance, firmware upgrades and updates. Adequet size of factory fabricated lockable enclouser to house Controller &amp; all other required hardware like power supply, gateway etc shall be included in this item, having double door &amp; atleast IP43 rating.</t>
  </si>
  <si>
    <t>R6B0027</t>
  </si>
  <si>
    <t>Supply, Store, Shifting, Installation, Testing &amp; Commissioning of suitable range Power Supply unit DIN rail mount /  Convection cooling / Maximum station integration (atleast 120 wirelink and 60 ethernetbus stations).</t>
  </si>
  <si>
    <t>R6B0028</t>
  </si>
  <si>
    <t>Supply, Store, Shifting, Installation, Testing &amp; Commissioning of  Dali Gateway to hook up the local DALI network on IP for further connectivity to central server via OFC ring. Clips on to a 35-mm DIN rail Max. Dali : 64 Ballast.</t>
  </si>
  <si>
    <t>R6B0029</t>
  </si>
  <si>
    <t>Supply, Store, Shifting, Installation, Testing &amp; Commissioning of  Station bus cable. Two conductors / Free topology / No polarity / Max 90pF/m and approx Diameter 1.5mm²</t>
  </si>
  <si>
    <t>R6B0030</t>
  </si>
  <si>
    <t>Rm</t>
  </si>
  <si>
    <t>Supply, Store, Shifting, Installation, Testing &amp; Commissioning of  KNX cable as reuired to connect DALI controllers to key pad sensors etc made of Copper,bare class1 conductor with PVC Insulation, twisted cores in star quads PVC outer sheath, rated voltage 300 V, testing voltage 4000V, Insulation resistance shall be ≥ 100 MΩ/km, 8X Bending radius fixed &amp; Min. bending radius moved as 15X Working temp fixed min/max [C] : -30°C up to +70 &amp; Working temp moved min/mac [C] : -5°C up to +50 Burning behavior shall be as per: VDE 0482-332-1-2/IEC 60332-1: flame-retardant and self extinguishing.
Makes shall be from Hager, Lapp, Helu Kable / equi</t>
  </si>
  <si>
    <t>R6B0031</t>
  </si>
  <si>
    <t>Supply, Store, Shifting, Installation, Testing &amp; Commissioning of  KNX Connected Motion Cum Day Light Sensor as required to facilitate energy saving with DALI system. It shall be Multi Combination Sensor including Motion detection with Light Level Sensing and built-in IR Receiver, Flush Mount, 360 Degrees, shall have Light and PIR sensitivity adjustment, Dual detection element inside to minimise false triggering. Internal Light Sensor infinitely adjustable from approx. 10 to 2000 Lux. The Sensor may be ceiling mounted or wall mounted as required at site.</t>
  </si>
  <si>
    <t>R6B0032</t>
  </si>
  <si>
    <t>Supply, Store, Shifting, Installation, Testing &amp; Commissioning of KNX Connected Decorative Automation Keypads as reuired to facilitate operations/controlling/scene control with DALI system. It shall have Integrated bus coupling unit, Push buttons with 8 operations, Labelling field, Should have scene retrival, scene saving,disable function, made of good industrial Plastic material &amp; having KNX bus connecting terminal as required.
Colours shall be white or black as per requirement provided by architect / site incharge. This shall include cost of back box &amp; face plate as required with all accessories.</t>
  </si>
  <si>
    <t>R6B0033</t>
  </si>
  <si>
    <t>Supply, Store, Shifting, Installation, Testing &amp; Commissioning of Intelligent Supervisory Level Network Controller which shall interconnect the DALI System Network Server with the Centralised Software. It shall be Din Rail mounted, Microprocessor   based  (at least 32 Bit), 4GB Flash Memory, 128 MB SD RAM, communication interface cards, etc.
The Unit should have 02 Nos. RS485 Ports which can be configured for BACNET / MODBUS Devices for Software Integration.The Unit should have 01 Nos.LON Ports for LON Devices Integration. Unit shall have buil-in USB Ports (USB-A &amp; USB-B), BTL Certified and UL Listed (All Certificates should be provided). shall include Supervised Power Supply of the same Make. Shall be provided with lockable MS Cabinet or similar arrangement as required.</t>
  </si>
  <si>
    <t>R6B0034</t>
  </si>
  <si>
    <t>Supply, Store, Shifting, Installation, Testing &amp; Commissioning of Central DALI Command center &amp; centralised server to connect all DALI controller / automation servers spreaded in the campus at various buildings &amp; to enable controlling &amp; monitoring of all the DALI controlled fixtures from a central location. All required software, hardware, accessories, license, cloud storage, interconnecivity (except main back bone as OFC throughout the campus), screens, UPS, to be included in this item. Configuration of server shall be such a way that 100% redudent system shall be made available during fault or maintanance instnace. This item includes training to be provided to client's O&amp;M team.
The GUI Based system software supplied shall be suitable for real time and distributed processing under Local Area Network (LAN) environment. The software shall be  structured and modular with high degree of isolation  between program modules for system integrity. The Software shall support minimum 10,000 IO Points for Hardware as well as Software. The Software should be Clientr Server based that should have built-in 5 Client Licences for 5 Nos. Network Concurrent User.
Minimum 25% expansion capability shall be proided for the system.
Note: This item and complete system shall have the capacity to command, review etc. of the DALI system considered in the non-residential blocks. necessary hardwear, softwear, accesories, connecting links shall be covered in this item.</t>
  </si>
  <si>
    <t>R6B0035</t>
  </si>
  <si>
    <t xml:space="preserve">Supply, Installation, Testing &amp; Commissioning of approx 12w to 18w Surface/Recess/wall mounted- Light fixture with CCT of 4000±500k, Housing Aluminum Extrusion/CRCA die cast, shall have minium CRI of 80 &amp; PF minimum 0.95 with Cover of translucent PMMA/PC/Glass. Diffused optics with full glow for soft down lighting. LED shall be from Cree/Nichia/Philips Lumi Leds/ Osram/seoul/bridgelux. % THD shall not exceed 10% .surge protection minimum 2.5kv. Long life 50,000@L70. Lumen package shall be minimum 960 lumens keeping 80lumen/watt minimum .Luminaires body screw from any side should not visable. SDCM shall not more than 5. Fixture selection will be subject to sample approval by client &amp; architect consultants keeping above specs as base. </t>
  </si>
  <si>
    <t>R6B0036</t>
  </si>
  <si>
    <t>Supply, Installation, Testing &amp; Commissioining of  Pendant Mounted  luminaire  with 35~45W LED system power, lumen package shall be minimum 3500 lumens keeping 100lumen/watt minimum, colour temperature of 4000±500k, CRI&gt;80, SDCM 5, 230V constant current driver, 70% of luminous ﬂux after 50,000 operating hours, energy eﬃcient LEDs, direct light emission, aluminium housing with polyester powder coat aluminium white applied over a 5-stage pre-treatment, prismatic diffuser for glare-free uniform illumination, Electronic Control Gear, Protection class I, IP40, Approx Dimensions Ø = 530mm, H = 70mm, P = 900mm,LED shall be from Cree/Nichia/Philips Lumi Leds/ Osram/seoul/bridgelux. Fixture selection will be subject to sample approval by client &amp; architect consultants keeping above specs as base. % THD shall not exceed 10% .</t>
  </si>
  <si>
    <t>R6B0037</t>
  </si>
  <si>
    <t>Supply, Installation,Testing Reading table/floor lamp based Pendant light fixture.  system power: 60W-70w, direct + indirect or only direct or only indirect, lumen package shall be minimum 6000 lumens keeping 100lumen/watt, colour temperature of 4000±500k,SDCM 5 and 230V constant current driver, 70% of luminous ﬂux after 50,000 operating hours; energy eﬃcient LEDs, direct light emission,  Protection class I,,LED shall be from Cree/Nichia/Philips Lumi Leds/ Osram/seoul/bridgelux. Fixture selection will be subject to sample approval by client &amp; architect consultants keeping above specs as base. % THD shall not exceed 10% .</t>
  </si>
  <si>
    <t>R6B0038</t>
  </si>
  <si>
    <t>Supply &amp; Testing of LED Recessed spotlight 8-10W LED, lumen package shall be minimum 800 lumens keeping 100lumen/watt, CRI&gt;80, SDCM 5, colour temperature of 4000±500k, 230V constant current driver, 70% of luminous ﬂux after 50,000 operating hours, energyeﬃcient LEDs, direct light emission, aluminum  housing, polyester powder coat  White applied over a 5-stage pre-treatment, clear glass, high-quality reflector, electronic control gear,Protection class II, IP40, Approx Dimensions Ø = 114mm, DA(Ø) = 108mm, H = 110mm % THD shall not exceed 10% .</t>
  </si>
  <si>
    <t>R6B0039</t>
  </si>
  <si>
    <t xml:space="preserve">Supply &amp; Testing of approx 6w to 10w Surface Mounted Cylinder downlight  IP54 with CCT of 4000±500k, Housing Aluminum Extrusion / die cast , SDCM 5 and shall have minium CRI of 80 &amp; PF minimum 0.95, Diffused optics with full glow for soft down lighting. LED shall be from Cree/Nichia/Philips Lumi Leds/ Osram/Bridgelux/seoul. % THD shall not exceed 10% .surge protection minimum 2.5kv. Long life 50,000@L70. Height of the Fixture shall be maximum 100mm. Lumen package shall be minimum 600 lumens keeping 100lumen/watt minimum </t>
  </si>
  <si>
    <t>R6B0040</t>
  </si>
  <si>
    <t>Supply, Installation, Testing &amp; Commissioning of LED strip (flexible) with 60 LEDs per meter, 10W-14w  per Meter, 4000±500k, 2835 SMD package with thermal tape of high thermal convection factor, beam angle of 120°, Aprrox Dimension H = 10mm, B = 1.4mm.Lumen package shall be minimum 1000 lumens keeping 100lumen/watt minimum. % THD shall not exceed 10% .</t>
  </si>
  <si>
    <t>R6B0041</t>
  </si>
  <si>
    <t>Supply, Installation, Testing &amp; Commissioning of 8 to 16W Decorative Bollard light Fixture up to height of 1.2 m with ballast / controller &amp; LED light source complete with all accessories &amp; hardware as required, body shall be made of medium class GI pipe with GI / zinc coating and two coats of paint / pu coats of approved shed complete with base plate as per requirement complete in all respect. IP65 CCT of 4000±500k, PF minimum 0.95 LED source shall be from LED shall be from Cree/Nichia/Philips Lumi Leds/ Osram/seoul/bridgelux. % THD shall not exceed 10%. surge protection minimum 3kv. Long life 50,000@L70. SDMC 7. Lumen package shall be minimum 640 lumens keeping 80lumen/watt minimum.</t>
  </si>
  <si>
    <t>R6B0042</t>
  </si>
  <si>
    <t>Supply, installation, testing &amp; commissiooning of 300 mm sweep, 3 blade, 2000 or more RPM, High speed, adustablem  cabin fan with all required accessories &amp; hardare etc.Colour &amp; finish shall be as per architect aprooval, minimum air delivery shall be 70 m cube per minute, noise level shall not be more than 65 db, power consumption shall be within 85 watts. Make shall be from Almonard, Havells, Usha, Crompton greves</t>
  </si>
  <si>
    <t>R6B0043</t>
  </si>
  <si>
    <t>Sl. No.</t>
  </si>
  <si>
    <r>
      <t xml:space="preserve">Estimated Rate in </t>
    </r>
    <r>
      <rPr>
        <b/>
        <sz val="11"/>
        <color indexed="10"/>
        <rFont val="Arial"/>
        <family val="2"/>
      </rPr>
      <t>Rs. P</t>
    </r>
  </si>
  <si>
    <r>
      <t>Supply, Installation, Testing &amp; Commissioinig of approx 20w to 40W IP68 and high impact resistance Underwater Asymatrical / Symatrical Light Fixture and Housing made of  Stainless steel 316 with Toughened glass .with CCT of 4000±500k</t>
    </r>
    <r>
      <rPr>
        <sz val="12"/>
        <color indexed="8"/>
        <rFont val="Arial"/>
        <family val="2"/>
      </rPr>
      <t>, SDCM 7, PF minimum 0.9 with toughen glass diffuser.LED shall be from Cree/Nichia/Philips Lumi Leds/ Osram/seoul/bridgelux. % THD shall not exceed 10% .surge protection minimum 3kv. Long life 50,000@L70. Lumen package minimum 1400 lumens keeping 70 L/watt minimum. This item shall include Supply of required Junction box &amp; interconnection conduits from JB to light fixture etc.</t>
    </r>
  </si>
  <si>
    <r>
      <t xml:space="preserve">TOTAL AMOUNT  WithTaxes in
</t>
    </r>
    <r>
      <rPr>
        <b/>
        <sz val="11"/>
        <color indexed="10"/>
        <rFont val="Arial"/>
        <family val="2"/>
      </rPr>
      <t>Rs.  P</t>
    </r>
  </si>
  <si>
    <t>TOTAL AMOUNT</t>
  </si>
  <si>
    <t xml:space="preserve">Name of the Contractor </t>
  </si>
  <si>
    <t>Address</t>
  </si>
  <si>
    <t>Estimated cost</t>
  </si>
  <si>
    <t>% in Figures</t>
  </si>
  <si>
    <t>Total Cost</t>
  </si>
  <si>
    <t>Grand Total</t>
  </si>
  <si>
    <t>PERCENTAGE PRICE SCHEDULE</t>
  </si>
  <si>
    <t>Percentage rate  below or above or at par the estimated cost</t>
  </si>
  <si>
    <t>Grand TotalA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</si>
</sst>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00"/>
    <numFmt numFmtId="166" formatCode="0.00;[Red]0.00"/>
    <numFmt numFmtId="167" formatCode="_(* #,##0.00_);_(* \(#,##0.00\);_(* &quot;-&quot;??_);_(@_)"/>
  </numFmts>
  <fonts count="23">
    <font>
      <sz val="11"/>
      <color theme="1"/>
      <name val="Calibri"/>
      <family val="2"/>
      <scheme val="minor"/>
    </font>
    <font>
      <sz val="11"/>
      <color theme="1"/>
      <name val="Calibri"/>
      <family val="2"/>
      <scheme val="minor"/>
    </font>
    <font>
      <b/>
      <sz val="11"/>
      <name val="Arial"/>
      <family val="2"/>
    </font>
    <font>
      <b/>
      <sz val="11"/>
      <color indexed="10"/>
      <name val="Arial"/>
      <family val="2"/>
    </font>
    <font>
      <sz val="10"/>
      <name val="Arial"/>
      <family val="2"/>
    </font>
    <font>
      <sz val="11"/>
      <color theme="1"/>
      <name val="Cambria"/>
      <family val="2"/>
      <scheme val="major"/>
    </font>
    <font>
      <sz val="12"/>
      <name val="Arial"/>
      <family val="2"/>
    </font>
    <font>
      <sz val="12"/>
      <color rgb="FF000000"/>
      <name val="Courier New"/>
      <family val="3"/>
    </font>
    <font>
      <sz val="12"/>
      <color indexed="8"/>
      <name val="Arial"/>
      <family val="2"/>
    </font>
    <font>
      <sz val="12"/>
      <color theme="1"/>
      <name val="Arial"/>
      <family val="2"/>
    </font>
    <font>
      <b/>
      <sz val="20"/>
      <name val="Calibri"/>
      <family val="2"/>
      <scheme val="minor"/>
    </font>
    <font>
      <b/>
      <sz val="14"/>
      <name val="Arial"/>
      <family val="2"/>
    </font>
    <font>
      <sz val="10"/>
      <name val="Helv"/>
      <charset val="204"/>
    </font>
    <font>
      <b/>
      <sz val="14"/>
      <name val="Times New Roman"/>
      <family val="1"/>
    </font>
    <font>
      <b/>
      <sz val="12"/>
      <color indexed="8"/>
      <name val="Times New Roman"/>
      <family val="1"/>
    </font>
    <font>
      <b/>
      <sz val="14"/>
      <color theme="1"/>
      <name val="Ariel"/>
    </font>
    <font>
      <b/>
      <sz val="13"/>
      <color indexed="8"/>
      <name val="Arial"/>
      <family val="2"/>
    </font>
    <font>
      <b/>
      <sz val="14"/>
      <color indexed="8"/>
      <name val="Arial"/>
      <family val="2"/>
    </font>
    <font>
      <b/>
      <sz val="8"/>
      <color indexed="81"/>
      <name val="Tahoma"/>
      <family val="2"/>
    </font>
    <font>
      <b/>
      <sz val="15"/>
      <name val="Arial"/>
      <family val="2"/>
    </font>
    <font>
      <b/>
      <sz val="12"/>
      <color indexed="8"/>
      <name val="Arial"/>
      <family val="2"/>
    </font>
    <font>
      <sz val="14"/>
      <color theme="0"/>
      <name val="Arial"/>
      <family val="2"/>
    </font>
    <font>
      <sz val="14"/>
      <color indexed="8"/>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indexed="44"/>
        <bgColor indexed="64"/>
      </patternFill>
    </fill>
    <fill>
      <patternFill patternType="solid">
        <fgColor indexed="41"/>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0" fontId="1" fillId="0" borderId="0"/>
    <xf numFmtId="0" fontId="4" fillId="0" borderId="0"/>
    <xf numFmtId="0" fontId="4" fillId="0" borderId="0"/>
    <xf numFmtId="0" fontId="5" fillId="0" borderId="0"/>
    <xf numFmtId="9" fontId="4" fillId="0" borderId="0" applyFont="0" applyFill="0" applyBorder="0" applyAlignment="0" applyProtection="0"/>
    <xf numFmtId="0" fontId="12" fillId="0" borderId="0"/>
  </cellStyleXfs>
  <cellXfs count="39">
    <xf numFmtId="0" fontId="0" fillId="0" borderId="0" xfId="0"/>
    <xf numFmtId="0" fontId="0" fillId="3" borderId="0" xfId="0" applyFill="1"/>
    <xf numFmtId="0" fontId="2" fillId="0" borderId="1" xfId="2" applyNumberFormat="1" applyFont="1" applyFill="1" applyBorder="1" applyAlignment="1">
      <alignment horizontal="center" vertical="center" wrapText="1"/>
    </xf>
    <xf numFmtId="164" fontId="6" fillId="0" borderId="1" xfId="3" applyNumberFormat="1" applyFont="1" applyFill="1" applyBorder="1" applyAlignment="1">
      <alignment horizontal="center" vertical="center" wrapText="1"/>
    </xf>
    <xf numFmtId="0" fontId="6" fillId="0" borderId="1" xfId="3" applyFont="1" applyFill="1" applyBorder="1" applyAlignment="1">
      <alignment horizontal="left" vertical="center" wrapText="1"/>
    </xf>
    <xf numFmtId="0" fontId="7" fillId="0" borderId="1" xfId="3" applyNumberFormat="1" applyFont="1" applyFill="1" applyBorder="1" applyAlignment="1">
      <alignment horizontal="center" vertical="center" wrapText="1"/>
    </xf>
    <xf numFmtId="165" fontId="6" fillId="0" borderId="1" xfId="3" applyNumberFormat="1" applyFont="1" applyFill="1" applyBorder="1" applyAlignment="1">
      <alignment horizontal="center" vertical="center" wrapText="1"/>
    </xf>
    <xf numFmtId="0" fontId="6" fillId="0" borderId="1" xfId="2" applyNumberFormat="1" applyFont="1" applyFill="1" applyBorder="1" applyAlignment="1">
      <alignment horizontal="center" vertical="center" wrapText="1"/>
    </xf>
    <xf numFmtId="2" fontId="6" fillId="0" borderId="1" xfId="3" applyNumberFormat="1" applyFont="1" applyFill="1" applyBorder="1" applyAlignment="1">
      <alignment horizontal="center" vertical="center" wrapText="1"/>
    </xf>
    <xf numFmtId="43" fontId="6" fillId="0" borderId="1" xfId="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3" applyNumberFormat="1" applyFont="1" applyFill="1" applyBorder="1" applyAlignment="1">
      <alignment horizontal="left" vertical="center" wrapText="1"/>
    </xf>
    <xf numFmtId="0" fontId="6" fillId="0" borderId="1" xfId="2"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5" applyFont="1" applyFill="1" applyBorder="1" applyAlignment="1">
      <alignment horizontal="left" vertical="center" wrapText="1"/>
    </xf>
    <xf numFmtId="43"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11" fillId="0" borderId="1" xfId="3" applyNumberFormat="1" applyFont="1" applyFill="1" applyBorder="1" applyAlignment="1">
      <alignment vertical="top"/>
    </xf>
    <xf numFmtId="43" fontId="11" fillId="0" borderId="1" xfId="1" applyFont="1" applyFill="1" applyBorder="1" applyAlignment="1">
      <alignment horizontal="center" vertical="center" wrapText="1"/>
    </xf>
    <xf numFmtId="0" fontId="14" fillId="0" borderId="1" xfId="7" applyFont="1" applyBorder="1" applyAlignment="1" applyProtection="1">
      <alignment horizontal="center" vertical="center" wrapText="1"/>
    </xf>
    <xf numFmtId="0" fontId="14" fillId="0" borderId="1" xfId="7" applyFont="1" applyBorder="1" applyAlignment="1" applyProtection="1">
      <alignment horizontal="center" vertical="center"/>
    </xf>
    <xf numFmtId="166" fontId="16" fillId="5" borderId="1" xfId="7" applyNumberFormat="1" applyFont="1" applyFill="1" applyBorder="1" applyAlignment="1" applyProtection="1">
      <alignment horizontal="center" vertical="center"/>
      <protection locked="0"/>
    </xf>
    <xf numFmtId="2" fontId="16" fillId="5" borderId="1" xfId="7" applyNumberFormat="1" applyFont="1" applyFill="1" applyBorder="1" applyAlignment="1" applyProtection="1">
      <alignment horizontal="center" vertical="center"/>
      <protection locked="0"/>
    </xf>
    <xf numFmtId="167" fontId="8" fillId="0" borderId="1" xfId="7" applyNumberFormat="1" applyFont="1" applyBorder="1" applyAlignment="1" applyProtection="1"/>
    <xf numFmtId="2" fontId="15" fillId="0" borderId="1" xfId="0" applyNumberFormat="1" applyFont="1" applyBorder="1" applyAlignment="1" applyProtection="1">
      <alignment horizontal="center" vertical="center"/>
    </xf>
    <xf numFmtId="0" fontId="8" fillId="0" borderId="1" xfId="0" applyFont="1" applyBorder="1" applyAlignment="1" applyProtection="1">
      <alignment horizontal="center"/>
    </xf>
    <xf numFmtId="2" fontId="22" fillId="0" borderId="1" xfId="0" applyNumberFormat="1" applyFont="1" applyBorder="1" applyAlignment="1" applyProtection="1">
      <alignment horizontal="center"/>
    </xf>
    <xf numFmtId="2" fontId="8" fillId="0" borderId="1" xfId="0" applyNumberFormat="1" applyFont="1" applyBorder="1" applyAlignment="1" applyProtection="1">
      <alignment horizontal="center"/>
    </xf>
    <xf numFmtId="2" fontId="8" fillId="0" borderId="1" xfId="7" applyNumberFormat="1" applyFont="1" applyBorder="1" applyAlignment="1" applyProtection="1">
      <alignment horizontal="center"/>
    </xf>
    <xf numFmtId="0" fontId="21" fillId="0" borderId="1" xfId="0" applyFont="1" applyFill="1" applyBorder="1" applyAlignment="1" applyProtection="1">
      <alignment horizontal="center"/>
    </xf>
    <xf numFmtId="0" fontId="13" fillId="0" borderId="1" xfId="0" applyFont="1" applyBorder="1" applyAlignment="1" applyProtection="1">
      <alignment horizontal="center" vertical="center" wrapText="1"/>
    </xf>
    <xf numFmtId="2" fontId="15" fillId="0" borderId="1" xfId="0" applyNumberFormat="1" applyFont="1" applyBorder="1" applyAlignment="1" applyProtection="1">
      <alignment horizontal="center" vertical="center"/>
    </xf>
    <xf numFmtId="0" fontId="17" fillId="0" borderId="1" xfId="0" applyFont="1" applyBorder="1" applyAlignment="1" applyProtection="1">
      <alignment horizontal="center" vertical="center"/>
    </xf>
    <xf numFmtId="0" fontId="10" fillId="2" borderId="1" xfId="0" applyFont="1" applyFill="1" applyBorder="1" applyAlignment="1">
      <alignment horizontal="center" vertical="center" wrapText="1"/>
    </xf>
    <xf numFmtId="0" fontId="11" fillId="0" borderId="1" xfId="3" applyNumberFormat="1" applyFont="1" applyFill="1" applyBorder="1" applyAlignment="1">
      <alignment horizontal="center" vertical="center" wrapText="1"/>
    </xf>
    <xf numFmtId="0" fontId="19" fillId="4" borderId="1" xfId="0" applyFont="1" applyFill="1" applyBorder="1" applyAlignment="1" applyProtection="1">
      <alignment horizontal="center" vertical="center" wrapText="1"/>
    </xf>
    <xf numFmtId="166" fontId="20" fillId="5" borderId="1" xfId="7" applyNumberFormat="1" applyFont="1" applyFill="1" applyBorder="1" applyAlignment="1" applyProtection="1">
      <alignment horizontal="center" vertical="center" wrapText="1"/>
      <protection locked="0"/>
    </xf>
  </cellXfs>
  <cellStyles count="8">
    <cellStyle name="Comma" xfId="1" builtinId="3"/>
    <cellStyle name="Normal" xfId="0" builtinId="0"/>
    <cellStyle name="Normal 2" xfId="2"/>
    <cellStyle name="Normal 3" xfId="4"/>
    <cellStyle name="Normal 4" xfId="3"/>
    <cellStyle name="Normal 6" xfId="5"/>
    <cellStyle name="Normal_Sheet1" xfId="7"/>
    <cellStyle name="Percent 3" xfId="6"/>
  </cellStyles>
  <dxfs count="6">
    <dxf>
      <fill>
        <patternFill>
          <bgColor indexed="42"/>
        </patternFill>
      </fill>
    </dxf>
    <dxf>
      <fill>
        <patternFill>
          <bgColor indexed="13"/>
        </patternFill>
      </fill>
    </dxf>
    <dxf>
      <fill>
        <patternFill>
          <bgColor indexed="41"/>
        </patternFill>
      </fill>
    </dxf>
    <dxf>
      <fill>
        <patternFill>
          <bgColor indexed="42"/>
        </patternFill>
      </fill>
    </dxf>
    <dxf>
      <fill>
        <patternFill>
          <bgColor indexed="13"/>
        </patternFill>
      </fill>
    </dxf>
    <dxf>
      <fill>
        <patternFill>
          <bgColor indexed="4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tabSelected="1" workbookViewId="0">
      <selection sqref="A1:G1"/>
    </sheetView>
  </sheetViews>
  <sheetFormatPr defaultRowHeight="15"/>
  <cols>
    <col min="1" max="1" width="12.28515625" bestFit="1" customWidth="1"/>
    <col min="2" max="2" width="80" customWidth="1"/>
    <col min="3" max="3" width="0" hidden="1" customWidth="1"/>
    <col min="4" max="4" width="19.5703125" bestFit="1" customWidth="1"/>
    <col min="5" max="5" width="22" customWidth="1"/>
    <col min="6" max="6" width="22.140625" customWidth="1"/>
    <col min="7" max="7" width="24.5703125" customWidth="1"/>
    <col min="8" max="16384" width="9.140625" style="1"/>
  </cols>
  <sheetData>
    <row r="1" spans="1:7" ht="45.75" customHeight="1" thickBot="1">
      <c r="A1" s="35" t="s">
        <v>98</v>
      </c>
      <c r="B1" s="35"/>
      <c r="C1" s="35"/>
      <c r="D1" s="35"/>
      <c r="E1" s="35"/>
      <c r="F1" s="35"/>
      <c r="G1" s="35"/>
    </row>
    <row r="2" spans="1:7" ht="15.75" thickBot="1">
      <c r="A2" s="2" t="s">
        <v>0</v>
      </c>
      <c r="B2" s="2" t="s">
        <v>1</v>
      </c>
      <c r="C2" s="2" t="s">
        <v>1</v>
      </c>
      <c r="D2" s="2" t="s">
        <v>0</v>
      </c>
      <c r="E2" s="2" t="s">
        <v>1</v>
      </c>
      <c r="F2" s="2" t="s">
        <v>2</v>
      </c>
      <c r="G2" s="2" t="s">
        <v>0</v>
      </c>
    </row>
    <row r="3" spans="1:7" ht="45.75" thickBot="1">
      <c r="A3" s="2" t="s">
        <v>87</v>
      </c>
      <c r="B3" s="2" t="s">
        <v>3</v>
      </c>
      <c r="C3" s="2" t="s">
        <v>4</v>
      </c>
      <c r="D3" s="2" t="s">
        <v>5</v>
      </c>
      <c r="E3" s="2" t="s">
        <v>6</v>
      </c>
      <c r="F3" s="2" t="s">
        <v>88</v>
      </c>
      <c r="G3" s="2" t="s">
        <v>90</v>
      </c>
    </row>
    <row r="4" spans="1:7" ht="15.75" thickBot="1">
      <c r="A4" s="2">
        <v>1</v>
      </c>
      <c r="B4" s="2">
        <v>2</v>
      </c>
      <c r="C4" s="2">
        <v>3</v>
      </c>
      <c r="D4" s="2">
        <v>3</v>
      </c>
      <c r="E4" s="2">
        <v>4</v>
      </c>
      <c r="F4" s="2">
        <v>5</v>
      </c>
      <c r="G4" s="2">
        <v>6</v>
      </c>
    </row>
    <row r="5" spans="1:7" ht="165.75" thickBot="1">
      <c r="A5" s="3">
        <v>1</v>
      </c>
      <c r="B5" s="4" t="s">
        <v>7</v>
      </c>
      <c r="C5" s="5" t="s">
        <v>8</v>
      </c>
      <c r="D5" s="6">
        <v>1570</v>
      </c>
      <c r="E5" s="7" t="s">
        <v>9</v>
      </c>
      <c r="F5" s="8">
        <v>3248</v>
      </c>
      <c r="G5" s="9">
        <v>5099360</v>
      </c>
    </row>
    <row r="6" spans="1:7" ht="165.75" thickBot="1">
      <c r="A6" s="3">
        <f t="shared" ref="A6:A39" si="0">+A5+1</f>
        <v>2</v>
      </c>
      <c r="B6" s="4" t="s">
        <v>10</v>
      </c>
      <c r="C6" s="5" t="s">
        <v>11</v>
      </c>
      <c r="D6" s="6">
        <v>7860</v>
      </c>
      <c r="E6" s="7" t="s">
        <v>9</v>
      </c>
      <c r="F6" s="8">
        <v>2688</v>
      </c>
      <c r="G6" s="9">
        <v>21127680</v>
      </c>
    </row>
    <row r="7" spans="1:7" ht="165.75" thickBot="1">
      <c r="A7" s="3">
        <f t="shared" si="0"/>
        <v>3</v>
      </c>
      <c r="B7" s="4" t="s">
        <v>12</v>
      </c>
      <c r="C7" s="5" t="s">
        <v>13</v>
      </c>
      <c r="D7" s="6">
        <v>1115</v>
      </c>
      <c r="E7" s="7" t="s">
        <v>9</v>
      </c>
      <c r="F7" s="9">
        <v>5376</v>
      </c>
      <c r="G7" s="9">
        <v>5994240</v>
      </c>
    </row>
    <row r="8" spans="1:7" ht="135.75" thickBot="1">
      <c r="A8" s="3">
        <f t="shared" si="0"/>
        <v>4</v>
      </c>
      <c r="B8" s="4" t="s">
        <v>14</v>
      </c>
      <c r="C8" s="5" t="s">
        <v>15</v>
      </c>
      <c r="D8" s="6">
        <v>1725</v>
      </c>
      <c r="E8" s="7" t="s">
        <v>9</v>
      </c>
      <c r="F8" s="9">
        <v>2352</v>
      </c>
      <c r="G8" s="9">
        <v>4057200</v>
      </c>
    </row>
    <row r="9" spans="1:7" ht="135.75" thickBot="1">
      <c r="A9" s="3">
        <f t="shared" si="0"/>
        <v>5</v>
      </c>
      <c r="B9" s="10" t="s">
        <v>16</v>
      </c>
      <c r="C9" s="5" t="s">
        <v>17</v>
      </c>
      <c r="D9" s="6">
        <v>195</v>
      </c>
      <c r="E9" s="7" t="s">
        <v>9</v>
      </c>
      <c r="F9" s="9">
        <v>3472</v>
      </c>
      <c r="G9" s="9">
        <v>677040</v>
      </c>
    </row>
    <row r="10" spans="1:7" ht="135.75" thickBot="1">
      <c r="A10" s="3">
        <f t="shared" si="0"/>
        <v>6</v>
      </c>
      <c r="B10" s="10" t="s">
        <v>18</v>
      </c>
      <c r="C10" s="5" t="s">
        <v>19</v>
      </c>
      <c r="D10" s="6">
        <v>104</v>
      </c>
      <c r="E10" s="7" t="s">
        <v>9</v>
      </c>
      <c r="F10" s="9">
        <v>2716</v>
      </c>
      <c r="G10" s="9">
        <v>282464</v>
      </c>
    </row>
    <row r="11" spans="1:7" ht="135.75" thickBot="1">
      <c r="A11" s="3">
        <f t="shared" si="0"/>
        <v>7</v>
      </c>
      <c r="B11" s="10" t="s">
        <v>20</v>
      </c>
      <c r="C11" s="5" t="s">
        <v>21</v>
      </c>
      <c r="D11" s="6">
        <v>1425</v>
      </c>
      <c r="E11" s="7" t="s">
        <v>9</v>
      </c>
      <c r="F11" s="9">
        <v>1036</v>
      </c>
      <c r="G11" s="9">
        <v>1476300</v>
      </c>
    </row>
    <row r="12" spans="1:7" ht="135.75" thickBot="1">
      <c r="A12" s="3">
        <f t="shared" si="0"/>
        <v>8</v>
      </c>
      <c r="B12" s="10" t="s">
        <v>22</v>
      </c>
      <c r="C12" s="5" t="s">
        <v>23</v>
      </c>
      <c r="D12" s="6">
        <v>55</v>
      </c>
      <c r="E12" s="7" t="s">
        <v>9</v>
      </c>
      <c r="F12" s="9">
        <v>369</v>
      </c>
      <c r="G12" s="9">
        <v>20295</v>
      </c>
    </row>
    <row r="13" spans="1:7" ht="135.75" thickBot="1">
      <c r="A13" s="3">
        <f t="shared" si="0"/>
        <v>9</v>
      </c>
      <c r="B13" s="10" t="s">
        <v>24</v>
      </c>
      <c r="C13" s="5" t="s">
        <v>25</v>
      </c>
      <c r="D13" s="6">
        <v>45</v>
      </c>
      <c r="E13" s="7" t="s">
        <v>9</v>
      </c>
      <c r="F13" s="9">
        <v>970</v>
      </c>
      <c r="G13" s="9">
        <v>43650</v>
      </c>
    </row>
    <row r="14" spans="1:7" ht="135.75" thickBot="1">
      <c r="A14" s="3">
        <f t="shared" si="0"/>
        <v>10</v>
      </c>
      <c r="B14" s="10" t="s">
        <v>26</v>
      </c>
      <c r="C14" s="5" t="s">
        <v>27</v>
      </c>
      <c r="D14" s="6">
        <v>800</v>
      </c>
      <c r="E14" s="7" t="s">
        <v>9</v>
      </c>
      <c r="F14" s="9">
        <v>1142</v>
      </c>
      <c r="G14" s="9">
        <v>913600</v>
      </c>
    </row>
    <row r="15" spans="1:7" ht="165.75" thickBot="1">
      <c r="A15" s="3">
        <f t="shared" si="0"/>
        <v>11</v>
      </c>
      <c r="B15" s="10" t="s">
        <v>28</v>
      </c>
      <c r="C15" s="5" t="s">
        <v>29</v>
      </c>
      <c r="D15" s="6">
        <v>80</v>
      </c>
      <c r="E15" s="7" t="s">
        <v>9</v>
      </c>
      <c r="F15" s="9">
        <v>9483</v>
      </c>
      <c r="G15" s="9">
        <v>758640</v>
      </c>
    </row>
    <row r="16" spans="1:7" ht="165.75" thickBot="1">
      <c r="A16" s="3">
        <f t="shared" si="0"/>
        <v>12</v>
      </c>
      <c r="B16" s="10" t="s">
        <v>30</v>
      </c>
      <c r="C16" s="5" t="s">
        <v>31</v>
      </c>
      <c r="D16" s="6">
        <v>20</v>
      </c>
      <c r="E16" s="7" t="s">
        <v>9</v>
      </c>
      <c r="F16" s="9">
        <v>14153</v>
      </c>
      <c r="G16" s="9">
        <v>283060</v>
      </c>
    </row>
    <row r="17" spans="1:7" ht="165.75" thickBot="1">
      <c r="A17" s="3">
        <f t="shared" si="0"/>
        <v>13</v>
      </c>
      <c r="B17" s="10" t="s">
        <v>32</v>
      </c>
      <c r="C17" s="5" t="s">
        <v>33</v>
      </c>
      <c r="D17" s="6">
        <v>98</v>
      </c>
      <c r="E17" s="7" t="s">
        <v>9</v>
      </c>
      <c r="F17" s="9">
        <v>25241</v>
      </c>
      <c r="G17" s="9">
        <v>2473618</v>
      </c>
    </row>
    <row r="18" spans="1:7" ht="165.75" thickBot="1">
      <c r="A18" s="3">
        <f t="shared" si="0"/>
        <v>14</v>
      </c>
      <c r="B18" s="10" t="s">
        <v>34</v>
      </c>
      <c r="C18" s="5" t="s">
        <v>35</v>
      </c>
      <c r="D18" s="6">
        <v>140</v>
      </c>
      <c r="E18" s="7" t="s">
        <v>9</v>
      </c>
      <c r="F18" s="9">
        <v>21877</v>
      </c>
      <c r="G18" s="9">
        <v>3062780</v>
      </c>
    </row>
    <row r="19" spans="1:7" ht="165.75" thickBot="1">
      <c r="A19" s="3">
        <f t="shared" si="0"/>
        <v>15</v>
      </c>
      <c r="B19" s="10" t="s">
        <v>36</v>
      </c>
      <c r="C19" s="5" t="s">
        <v>37</v>
      </c>
      <c r="D19" s="6">
        <v>1</v>
      </c>
      <c r="E19" s="7" t="s">
        <v>9</v>
      </c>
      <c r="F19" s="9">
        <v>28597</v>
      </c>
      <c r="G19" s="9">
        <v>28597</v>
      </c>
    </row>
    <row r="20" spans="1:7" ht="135.75" thickBot="1">
      <c r="A20" s="3">
        <f t="shared" si="0"/>
        <v>16</v>
      </c>
      <c r="B20" s="10" t="s">
        <v>38</v>
      </c>
      <c r="C20" s="5" t="s">
        <v>39</v>
      </c>
      <c r="D20" s="6">
        <v>2731</v>
      </c>
      <c r="E20" s="7" t="s">
        <v>9</v>
      </c>
      <c r="F20" s="9">
        <v>2380</v>
      </c>
      <c r="G20" s="9">
        <v>6499780</v>
      </c>
    </row>
    <row r="21" spans="1:7" ht="120.75" thickBot="1">
      <c r="A21" s="3">
        <f t="shared" si="0"/>
        <v>17</v>
      </c>
      <c r="B21" s="10" t="s">
        <v>40</v>
      </c>
      <c r="C21" s="5" t="s">
        <v>41</v>
      </c>
      <c r="D21" s="6">
        <v>127</v>
      </c>
      <c r="E21" s="7" t="s">
        <v>9</v>
      </c>
      <c r="F21" s="9">
        <v>10377</v>
      </c>
      <c r="G21" s="9">
        <v>1317879</v>
      </c>
    </row>
    <row r="22" spans="1:7" ht="105.75" thickBot="1">
      <c r="A22" s="3">
        <f t="shared" si="0"/>
        <v>18</v>
      </c>
      <c r="B22" s="10" t="s">
        <v>42</v>
      </c>
      <c r="C22" s="5" t="s">
        <v>43</v>
      </c>
      <c r="D22" s="6">
        <v>537</v>
      </c>
      <c r="E22" s="7" t="s">
        <v>9</v>
      </c>
      <c r="F22" s="9">
        <v>5746</v>
      </c>
      <c r="G22" s="9">
        <v>3085602</v>
      </c>
    </row>
    <row r="23" spans="1:7" ht="285.75" thickBot="1">
      <c r="A23" s="3">
        <f t="shared" si="0"/>
        <v>19</v>
      </c>
      <c r="B23" s="10" t="s">
        <v>44</v>
      </c>
      <c r="C23" s="5" t="s">
        <v>45</v>
      </c>
      <c r="D23" s="6">
        <v>507</v>
      </c>
      <c r="E23" s="7" t="s">
        <v>9</v>
      </c>
      <c r="F23" s="9">
        <v>31226</v>
      </c>
      <c r="G23" s="9">
        <v>15831582</v>
      </c>
    </row>
    <row r="24" spans="1:7" ht="150.75" thickBot="1">
      <c r="A24" s="3">
        <f t="shared" si="0"/>
        <v>20</v>
      </c>
      <c r="B24" s="10" t="s">
        <v>46</v>
      </c>
      <c r="C24" s="5" t="s">
        <v>47</v>
      </c>
      <c r="D24" s="6">
        <v>110</v>
      </c>
      <c r="E24" s="7" t="s">
        <v>9</v>
      </c>
      <c r="F24" s="9">
        <v>12357</v>
      </c>
      <c r="G24" s="9">
        <v>1359270</v>
      </c>
    </row>
    <row r="25" spans="1:7" ht="135.75" thickBot="1">
      <c r="A25" s="3">
        <f t="shared" si="0"/>
        <v>21</v>
      </c>
      <c r="B25" s="10" t="s">
        <v>89</v>
      </c>
      <c r="C25" s="5" t="s">
        <v>48</v>
      </c>
      <c r="D25" s="6">
        <v>120</v>
      </c>
      <c r="E25" s="7" t="s">
        <v>9</v>
      </c>
      <c r="F25" s="9">
        <v>27410</v>
      </c>
      <c r="G25" s="9">
        <v>3289200</v>
      </c>
    </row>
    <row r="26" spans="1:7" ht="409.6" thickBot="1">
      <c r="A26" s="3">
        <f t="shared" si="0"/>
        <v>22</v>
      </c>
      <c r="B26" s="11" t="s">
        <v>49</v>
      </c>
      <c r="C26" s="5" t="s">
        <v>50</v>
      </c>
      <c r="D26" s="6">
        <v>4</v>
      </c>
      <c r="E26" s="7" t="s">
        <v>51</v>
      </c>
      <c r="F26" s="9">
        <v>3876180</v>
      </c>
      <c r="G26" s="9">
        <v>15504720</v>
      </c>
    </row>
    <row r="27" spans="1:7" ht="285.75" thickBot="1">
      <c r="A27" s="3">
        <f t="shared" si="0"/>
        <v>23</v>
      </c>
      <c r="B27" s="11" t="s">
        <v>52</v>
      </c>
      <c r="C27" s="5" t="s">
        <v>53</v>
      </c>
      <c r="D27" s="6">
        <v>34</v>
      </c>
      <c r="E27" s="7" t="s">
        <v>51</v>
      </c>
      <c r="F27" s="9">
        <v>75353</v>
      </c>
      <c r="G27" s="9">
        <v>2562002</v>
      </c>
    </row>
    <row r="28" spans="1:7" ht="45.75" thickBot="1">
      <c r="A28" s="3">
        <f t="shared" si="0"/>
        <v>24</v>
      </c>
      <c r="B28" s="10" t="s">
        <v>54</v>
      </c>
      <c r="C28" s="5" t="s">
        <v>55</v>
      </c>
      <c r="D28" s="6">
        <v>34</v>
      </c>
      <c r="E28" s="12" t="s">
        <v>51</v>
      </c>
      <c r="F28" s="9">
        <v>37870</v>
      </c>
      <c r="G28" s="9">
        <v>1287580</v>
      </c>
    </row>
    <row r="29" spans="1:7" ht="60.75" thickBot="1">
      <c r="A29" s="3">
        <f t="shared" si="0"/>
        <v>25</v>
      </c>
      <c r="B29" s="10" t="s">
        <v>56</v>
      </c>
      <c r="C29" s="5" t="s">
        <v>57</v>
      </c>
      <c r="D29" s="6">
        <v>34</v>
      </c>
      <c r="E29" s="12" t="s">
        <v>51</v>
      </c>
      <c r="F29" s="9">
        <v>88993</v>
      </c>
      <c r="G29" s="9">
        <v>3025762</v>
      </c>
    </row>
    <row r="30" spans="1:7" ht="45.75" thickBot="1">
      <c r="A30" s="3">
        <f t="shared" si="0"/>
        <v>26</v>
      </c>
      <c r="B30" s="10" t="s">
        <v>58</v>
      </c>
      <c r="C30" s="5" t="s">
        <v>59</v>
      </c>
      <c r="D30" s="6">
        <v>3630</v>
      </c>
      <c r="E30" s="12" t="s">
        <v>60</v>
      </c>
      <c r="F30" s="9">
        <v>115</v>
      </c>
      <c r="G30" s="9">
        <v>417450</v>
      </c>
    </row>
    <row r="31" spans="1:7" ht="150.75" thickBot="1">
      <c r="A31" s="3">
        <f t="shared" si="0"/>
        <v>27</v>
      </c>
      <c r="B31" s="10" t="s">
        <v>61</v>
      </c>
      <c r="C31" s="5" t="s">
        <v>62</v>
      </c>
      <c r="D31" s="6">
        <v>2905</v>
      </c>
      <c r="E31" s="12" t="s">
        <v>60</v>
      </c>
      <c r="F31" s="9">
        <v>95</v>
      </c>
      <c r="G31" s="9">
        <v>275975</v>
      </c>
    </row>
    <row r="32" spans="1:7" ht="120.75" thickBot="1">
      <c r="A32" s="3">
        <f t="shared" si="0"/>
        <v>28</v>
      </c>
      <c r="B32" s="10" t="s">
        <v>63</v>
      </c>
      <c r="C32" s="5" t="s">
        <v>64</v>
      </c>
      <c r="D32" s="6">
        <v>350</v>
      </c>
      <c r="E32" s="12" t="s">
        <v>9</v>
      </c>
      <c r="F32" s="9">
        <v>15365</v>
      </c>
      <c r="G32" s="9">
        <v>5377750</v>
      </c>
    </row>
    <row r="33" spans="1:7" ht="135.75" thickBot="1">
      <c r="A33" s="3">
        <f t="shared" si="0"/>
        <v>29</v>
      </c>
      <c r="B33" s="10" t="s">
        <v>65</v>
      </c>
      <c r="C33" s="5" t="s">
        <v>66</v>
      </c>
      <c r="D33" s="6">
        <v>40</v>
      </c>
      <c r="E33" s="12" t="s">
        <v>51</v>
      </c>
      <c r="F33" s="9">
        <v>14067</v>
      </c>
      <c r="G33" s="9">
        <v>562680</v>
      </c>
    </row>
    <row r="34" spans="1:7" ht="165.75" thickBot="1">
      <c r="A34" s="3">
        <f t="shared" si="0"/>
        <v>30</v>
      </c>
      <c r="B34" s="10" t="s">
        <v>67</v>
      </c>
      <c r="C34" s="5" t="s">
        <v>68</v>
      </c>
      <c r="D34" s="6">
        <v>51</v>
      </c>
      <c r="E34" s="12" t="s">
        <v>51</v>
      </c>
      <c r="F34" s="9">
        <v>101775</v>
      </c>
      <c r="G34" s="9">
        <v>5190525</v>
      </c>
    </row>
    <row r="35" spans="1:7" ht="330.75" thickBot="1">
      <c r="A35" s="3">
        <f t="shared" si="0"/>
        <v>31</v>
      </c>
      <c r="B35" s="10" t="s">
        <v>69</v>
      </c>
      <c r="C35" s="5" t="s">
        <v>70</v>
      </c>
      <c r="D35" s="6">
        <v>1</v>
      </c>
      <c r="E35" s="12" t="s">
        <v>51</v>
      </c>
      <c r="F35" s="9">
        <v>183195</v>
      </c>
      <c r="G35" s="9">
        <v>183195</v>
      </c>
    </row>
    <row r="36" spans="1:7" ht="165.75" thickBot="1">
      <c r="A36" s="3">
        <f t="shared" si="0"/>
        <v>32</v>
      </c>
      <c r="B36" s="13" t="s">
        <v>71</v>
      </c>
      <c r="C36" s="5" t="s">
        <v>72</v>
      </c>
      <c r="D36" s="6">
        <v>42</v>
      </c>
      <c r="E36" s="14" t="s">
        <v>9</v>
      </c>
      <c r="F36" s="9">
        <v>28187</v>
      </c>
      <c r="G36" s="9">
        <v>1183854</v>
      </c>
    </row>
    <row r="37" spans="1:7" ht="180.75" thickBot="1">
      <c r="A37" s="3">
        <f t="shared" si="0"/>
        <v>33</v>
      </c>
      <c r="B37" s="13" t="s">
        <v>73</v>
      </c>
      <c r="C37" s="5" t="s">
        <v>74</v>
      </c>
      <c r="D37" s="6">
        <v>12</v>
      </c>
      <c r="E37" s="14" t="s">
        <v>9</v>
      </c>
      <c r="F37" s="9">
        <v>24827</v>
      </c>
      <c r="G37" s="9">
        <v>297924</v>
      </c>
    </row>
    <row r="38" spans="1:7" ht="135.75" thickBot="1">
      <c r="A38" s="3">
        <f t="shared" si="0"/>
        <v>34</v>
      </c>
      <c r="B38" s="13" t="s">
        <v>75</v>
      </c>
      <c r="C38" s="5" t="s">
        <v>76</v>
      </c>
      <c r="D38" s="6">
        <v>2</v>
      </c>
      <c r="E38" s="14" t="s">
        <v>9</v>
      </c>
      <c r="F38" s="9">
        <v>134773</v>
      </c>
      <c r="G38" s="9">
        <v>269546</v>
      </c>
    </row>
    <row r="39" spans="1:7" ht="120.75" thickBot="1">
      <c r="A39" s="3">
        <f t="shared" si="0"/>
        <v>35</v>
      </c>
      <c r="B39" s="15" t="s">
        <v>77</v>
      </c>
      <c r="C39" s="5" t="s">
        <v>78</v>
      </c>
      <c r="D39" s="6">
        <v>86</v>
      </c>
      <c r="E39" s="14" t="s">
        <v>9</v>
      </c>
      <c r="F39" s="9">
        <v>4704</v>
      </c>
      <c r="G39" s="9">
        <v>404544</v>
      </c>
    </row>
    <row r="40" spans="1:7" ht="120.75" thickBot="1">
      <c r="A40" s="3">
        <f>+A39+1</f>
        <v>36</v>
      </c>
      <c r="B40" s="4" t="s">
        <v>79</v>
      </c>
      <c r="C40" s="5" t="s">
        <v>80</v>
      </c>
      <c r="D40" s="6">
        <v>29</v>
      </c>
      <c r="E40" s="16" t="s">
        <v>9</v>
      </c>
      <c r="F40" s="9">
        <v>5264</v>
      </c>
      <c r="G40" s="9">
        <v>152656</v>
      </c>
    </row>
    <row r="41" spans="1:7" ht="75.75" thickBot="1">
      <c r="A41" s="3">
        <f>+A40+1</f>
        <v>37</v>
      </c>
      <c r="B41" s="17" t="s">
        <v>81</v>
      </c>
      <c r="C41" s="5" t="s">
        <v>82</v>
      </c>
      <c r="D41" s="6">
        <v>370</v>
      </c>
      <c r="E41" s="16" t="s">
        <v>60</v>
      </c>
      <c r="F41" s="9">
        <v>1571</v>
      </c>
      <c r="G41" s="9">
        <v>581270</v>
      </c>
    </row>
    <row r="42" spans="1:7" ht="150.75" thickBot="1">
      <c r="A42" s="3">
        <f>+A41+1</f>
        <v>38</v>
      </c>
      <c r="B42" s="18" t="s">
        <v>83</v>
      </c>
      <c r="C42" s="5" t="s">
        <v>84</v>
      </c>
      <c r="D42" s="6">
        <v>248</v>
      </c>
      <c r="E42" s="16" t="s">
        <v>9</v>
      </c>
      <c r="F42" s="9">
        <v>9208</v>
      </c>
      <c r="G42" s="9">
        <v>2283584</v>
      </c>
    </row>
    <row r="43" spans="1:7" ht="90.75" thickBot="1">
      <c r="A43" s="3">
        <v>39</v>
      </c>
      <c r="B43" s="17" t="s">
        <v>85</v>
      </c>
      <c r="C43" s="5" t="s">
        <v>86</v>
      </c>
      <c r="D43" s="6">
        <v>105</v>
      </c>
      <c r="E43" s="16" t="s">
        <v>9</v>
      </c>
      <c r="F43" s="9">
        <v>1587</v>
      </c>
      <c r="G43" s="9">
        <v>166635</v>
      </c>
    </row>
    <row r="44" spans="1:7" ht="29.25" customHeight="1" thickBot="1">
      <c r="A44" s="36" t="s">
        <v>91</v>
      </c>
      <c r="B44" s="36"/>
      <c r="C44" s="19"/>
      <c r="D44" s="19"/>
      <c r="E44" s="19"/>
      <c r="F44" s="19"/>
      <c r="G44" s="20">
        <v>117409489</v>
      </c>
    </row>
    <row r="45" spans="1:7" ht="60.75" customHeight="1" thickBot="1">
      <c r="A45" s="37" t="s">
        <v>92</v>
      </c>
      <c r="B45" s="37"/>
      <c r="C45" s="37"/>
      <c r="D45" s="37"/>
      <c r="E45" s="38"/>
      <c r="F45" s="38"/>
      <c r="G45" s="38"/>
    </row>
    <row r="46" spans="1:7" ht="89.25" customHeight="1" thickBot="1">
      <c r="A46" s="37" t="s">
        <v>93</v>
      </c>
      <c r="B46" s="37"/>
      <c r="C46" s="37"/>
      <c r="D46" s="37"/>
      <c r="E46" s="38"/>
      <c r="F46" s="38"/>
      <c r="G46" s="38"/>
    </row>
    <row r="47" spans="1:7" ht="61.5" customHeight="1" thickBot="1">
      <c r="A47" s="32" t="s">
        <v>94</v>
      </c>
      <c r="B47" s="32"/>
      <c r="C47" s="32"/>
      <c r="D47" s="32"/>
      <c r="E47" s="21" t="s">
        <v>99</v>
      </c>
      <c r="F47" s="22" t="s">
        <v>95</v>
      </c>
      <c r="G47" s="22" t="s">
        <v>96</v>
      </c>
    </row>
    <row r="48" spans="1:7" ht="51" customHeight="1" thickBot="1">
      <c r="A48" s="33">
        <f>G44</f>
        <v>117409489</v>
      </c>
      <c r="B48" s="33"/>
      <c r="C48" s="33"/>
      <c r="D48" s="33"/>
      <c r="E48" s="23"/>
      <c r="F48" s="24"/>
      <c r="G48" s="25">
        <f>IF(E48="",0,IF(E48="at par",A48,IF(E48="Above",F48*A48/100+A48,IF(E48="Below",A48-(F48*A48/100)))))</f>
        <v>0</v>
      </c>
    </row>
    <row r="49" spans="1:7" ht="29.25" customHeight="1" thickBot="1">
      <c r="A49" s="34" t="s">
        <v>97</v>
      </c>
      <c r="B49" s="34"/>
      <c r="C49" s="34"/>
      <c r="D49" s="26">
        <f>A48</f>
        <v>117409489</v>
      </c>
      <c r="E49" s="27"/>
      <c r="F49" s="27"/>
      <c r="G49" s="25">
        <f>SUM(G48:G48)</f>
        <v>0</v>
      </c>
    </row>
    <row r="50" spans="1:7" ht="32.25" customHeight="1" thickBot="1">
      <c r="A50" s="31" t="s">
        <v>100</v>
      </c>
      <c r="B50" s="31"/>
      <c r="C50" s="31"/>
      <c r="D50" s="28"/>
      <c r="E50" s="29"/>
      <c r="F50" s="29"/>
      <c r="G50" s="30">
        <f>(G49-D49)/(D49/100)</f>
        <v>-100.00000000000001</v>
      </c>
    </row>
  </sheetData>
  <mergeCells count="10">
    <mergeCell ref="A50:C50"/>
    <mergeCell ref="A47:D47"/>
    <mergeCell ref="A48:D48"/>
    <mergeCell ref="A49:C49"/>
    <mergeCell ref="A1:G1"/>
    <mergeCell ref="A44:B44"/>
    <mergeCell ref="A45:D45"/>
    <mergeCell ref="E45:G45"/>
    <mergeCell ref="A46:D46"/>
    <mergeCell ref="E46:G46"/>
  </mergeCells>
  <conditionalFormatting sqref="E45:E46">
    <cfRule type="expression" dxfId="5" priority="1" stopIfTrue="1">
      <formula>LEN(TRIM(E45))&gt;0</formula>
    </cfRule>
    <cfRule type="expression" dxfId="4" priority="2" stopIfTrue="1">
      <formula>LEN(TRIM(E45))=0</formula>
    </cfRule>
    <cfRule type="expression" dxfId="3" priority="3" stopIfTrue="1">
      <formula>LEN(TRIM(E45))&gt;0</formula>
    </cfRule>
  </conditionalFormatting>
  <conditionalFormatting sqref="F48">
    <cfRule type="expression" dxfId="2" priority="4" stopIfTrue="1">
      <formula>LEN(TRIM(F48))&gt;0</formula>
    </cfRule>
    <cfRule type="expression" dxfId="1" priority="5" stopIfTrue="1">
      <formula>LEN(TRIM(F48))=0</formula>
    </cfRule>
    <cfRule type="expression" dxfId="0" priority="6" stopIfTrue="1">
      <formula>LEN(TRIM(F48))&gt;0</formula>
    </cfRule>
  </conditionalFormatting>
  <dataValidations count="6">
    <dataValidation type="decimal" allowBlank="1" showInputMessage="1" showErrorMessage="1" errorTitle="Invalid Entry" error="Only Numeric Values are allowed. " sqref="A5:A43">
      <formula1>0</formula1>
      <formula2>999999999999999</formula2>
    </dataValidation>
    <dataValidation allowBlank="1" showInputMessage="1" showErrorMessage="1" promptTitle="Itemcode/Make" prompt="Please enter text" sqref="C5:C43"/>
    <dataValidation allowBlank="1" showInputMessage="1" showErrorMessage="1" promptTitle="Units" prompt="Please enter Units in text" sqref="E5:E43"/>
    <dataValidation type="decimal" allowBlank="1" showInputMessage="1" showErrorMessage="1" errorTitle="Invalid Entry" error="Only Numeric Values are allowed. " promptTitle="Quantity" prompt="Please enter the Quantity for this item. " sqref="F5:F43 D5:D43">
      <formula1>0</formula1>
      <formula2>999999999999999</formula2>
    </dataValidation>
    <dataValidation type="decimal" operator="greaterThan" allowBlank="1" showInputMessage="1" showErrorMessage="1" prompt="Enter Value which is greater than 0. _x000a_===============================_x000a__x000a_If you have left this cell blank, then the same will be treated as ZERO " sqref="F48">
      <formula1>0</formula1>
    </dataValidation>
    <dataValidation type="list" allowBlank="1" showInputMessage="1" showErrorMessage="1" error="Enter Values in Numericals between 1 to 100" sqref="E48">
      <formula1>"Above, Below, At Par"</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SCHEDULE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2021-04-08T05:04:31Z</dcterms:modified>
</cp:coreProperties>
</file>